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00317674\Documents\"/>
    </mc:Choice>
  </mc:AlternateContent>
  <bookViews>
    <workbookView xWindow="120" yWindow="3015" windowWidth="18960" windowHeight="11325"/>
  </bookViews>
  <sheets>
    <sheet name="Table 1" sheetId="1" r:id="rId1"/>
    <sheet name="Cylinder Rental" sheetId="2" r:id="rId2"/>
  </sheets>
  <calcPr calcId="162913"/>
</workbook>
</file>

<file path=xl/calcChain.xml><?xml version="1.0" encoding="utf-8"?>
<calcChain xmlns="http://schemas.openxmlformats.org/spreadsheetml/2006/main">
  <c r="C12" i="1" l="1"/>
  <c r="C11" i="1"/>
  <c r="C10" i="1"/>
  <c r="C9" i="1"/>
  <c r="C8" i="1"/>
  <c r="C7" i="1"/>
  <c r="C5" i="1"/>
  <c r="C4" i="1"/>
  <c r="C3" i="1"/>
  <c r="C2" i="1"/>
  <c r="F29" i="1" l="1"/>
</calcChain>
</file>

<file path=xl/sharedStrings.xml><?xml version="1.0" encoding="utf-8"?>
<sst xmlns="http://schemas.openxmlformats.org/spreadsheetml/2006/main" count="103" uniqueCount="72">
  <si>
    <t>MON</t>
  </si>
  <si>
    <t>Line</t>
  </si>
  <si>
    <t>Description</t>
  </si>
  <si>
    <t>EA</t>
  </si>
  <si>
    <t>Unit Price</t>
  </si>
  <si>
    <t>UOM</t>
  </si>
  <si>
    <t>Extended Amount</t>
  </si>
  <si>
    <t>CLUSTER</t>
  </si>
  <si>
    <t>2</t>
  </si>
  <si>
    <t>4</t>
  </si>
  <si>
    <t>3</t>
  </si>
  <si>
    <t>7</t>
  </si>
  <si>
    <t>12</t>
  </si>
  <si>
    <t>5</t>
  </si>
  <si>
    <t>6</t>
  </si>
  <si>
    <t>8</t>
  </si>
  <si>
    <t>9</t>
  </si>
  <si>
    <t>10</t>
  </si>
  <si>
    <t>11</t>
  </si>
  <si>
    <t>24</t>
  </si>
  <si>
    <t>13</t>
  </si>
  <si>
    <t>14</t>
  </si>
  <si>
    <t>15</t>
  </si>
  <si>
    <t>16</t>
  </si>
  <si>
    <t>17</t>
  </si>
  <si>
    <t>18</t>
  </si>
  <si>
    <t>19</t>
  </si>
  <si>
    <t>20</t>
  </si>
  <si>
    <t>21</t>
  </si>
  <si>
    <t>22</t>
  </si>
  <si>
    <t>23</t>
  </si>
  <si>
    <t>25</t>
  </si>
  <si>
    <t>26</t>
  </si>
  <si>
    <t>27</t>
  </si>
  <si>
    <t>Estimated Annual Quantity</t>
  </si>
  <si>
    <t>Rent Cradle IND Sm &lt;= 9 CYL Other</t>
  </si>
  <si>
    <t>Unit Rate</t>
  </si>
  <si>
    <t>ZM</t>
  </si>
  <si>
    <t>Rent Cyl Spec Alm Lg Other</t>
  </si>
  <si>
    <t>Rent Cyl Spec Alm Sm Other</t>
  </si>
  <si>
    <t>Rent Cyl Spec Small Other</t>
  </si>
  <si>
    <t>Rent Cyl Spec Lg Other</t>
  </si>
  <si>
    <t>Rent Cyl Spec  Lg ISP</t>
  </si>
  <si>
    <t>These are the descriptions, unit rates and units of measure on current invoices from Airgas for the High Pressure Field Gas contract. Should our line items look similar to this? Or is "ZM" only used by Airgas?</t>
  </si>
  <si>
    <t>1</t>
  </si>
  <si>
    <r>
      <rPr>
        <b/>
        <sz val="11"/>
        <rFont val="Calibri"/>
        <family val="2"/>
        <scheme val="minor"/>
      </rPr>
      <t xml:space="preserve">*Purchase* Nitrogen (UHP) Grade 5
High Pressure Analytical Gas 
</t>
    </r>
    <r>
      <rPr>
        <sz val="11"/>
        <rFont val="Calibri"/>
        <family val="2"/>
        <scheme val="minor"/>
      </rPr>
      <t xml:space="preserve">Approximate use 12 cylinders/month
Oxygen: &lt;1.00ppm
Moisture: &lt;1.00ppm, 
Total Hydrocarbons: &lt;0.50 ppm
Minimum Purity: 99.999%
Cylinder Type: 80 cubic feet (CF)
Cylinder Type: Aluminum cylinder
Airgas Part # NI UHP80A or equal
Bidding Part Number _____________________________________
</t>
    </r>
  </si>
  <si>
    <r>
      <rPr>
        <b/>
        <sz val="11"/>
        <rFont val="Calibri"/>
        <family val="2"/>
        <scheme val="minor"/>
      </rPr>
      <t xml:space="preserve">*Purchase* Argon (UHP) Grade 5
High Pressure Analytical Gas </t>
    </r>
    <r>
      <rPr>
        <sz val="11"/>
        <rFont val="Calibri"/>
        <family val="2"/>
        <scheme val="minor"/>
      </rPr>
      <t xml:space="preserve">
Approximate use 6 cylinders/month
Oxygen: &lt;1.00ppm
Moisture: &lt;2.00ppm
THC: &lt;0.50ppm
Nitrogen: &lt;5.00ppm
Carbon Dioxide: &lt;1.00ppm
Carbon Monoxide: &lt;1.00ppm
Total Hydrocarbons: &lt;0.50ppm
Minimum Purity: 99.999%
Cylinder Type: 80 cubic feet (CF)
Cylinder Type: Aluminum cylinder
Airgas Part # AR UHP80A or equal
Bidding Part Number _____________________________________
</t>
    </r>
  </si>
  <si>
    <r>
      <rPr>
        <b/>
        <sz val="11"/>
        <rFont val="Calibri"/>
        <family val="2"/>
        <scheme val="minor"/>
      </rPr>
      <t xml:space="preserve">*Purchase* Air Ultra Zero Grade 0.1
High Pressure Analytical Gas </t>
    </r>
    <r>
      <rPr>
        <sz val="11"/>
        <rFont val="Calibri"/>
        <family val="2"/>
        <scheme val="minor"/>
      </rPr>
      <t xml:space="preserve">
318 cubic feet (CF)/cylinder 
Cluster = 6 cylinders (1908 CF/cluster) 
Approximate use 4350 CF per month
Moisture: &lt;5ppm
THC: &lt;0.10ppm
Carbon Dioxide: &lt;1ppm
Carbon Monoxide: &lt;1ppm
 Cylinder Type: Steel
Airgas Part # AI UZC63 or equal
Bidding Part Number _____________________________________
</t>
    </r>
  </si>
  <si>
    <r>
      <rPr>
        <b/>
        <sz val="11"/>
        <rFont val="Calibri"/>
        <family val="2"/>
        <scheme val="minor"/>
      </rPr>
      <t xml:space="preserve">*Purchase* Nitrogen (UHP) Grade 5
High Pressure Analytical Gas </t>
    </r>
    <r>
      <rPr>
        <sz val="11"/>
        <rFont val="Calibri"/>
        <family val="2"/>
        <scheme val="minor"/>
      </rPr>
      <t xml:space="preserve">
304 cubic feet (CF)/cylinder
Cluster = 6 packs (1824 CF/cluster)
Approximate use 4350 CF/month
Oxygen: &lt;1.00ppm
Moisture: &lt;1.00ppm
Total Hydrocarbons: &lt;0.50 ppm
Minimum Purity: 99.999%
Cylinder Type: Steel
Airgas Part # NI UHPC63 or equal
Bidding Part Number _____________________________________
</t>
    </r>
  </si>
  <si>
    <r>
      <rPr>
        <b/>
        <sz val="11"/>
        <rFont val="Calibri"/>
        <family val="2"/>
        <scheme val="minor"/>
      </rPr>
      <t xml:space="preserve">*Purchase* Air Ultra Zero Grade 0.1
High Pressure Analytical Gas 
</t>
    </r>
    <r>
      <rPr>
        <sz val="11"/>
        <rFont val="Calibri"/>
        <family val="2"/>
        <scheme val="minor"/>
      </rPr>
      <t xml:space="preserve">Approximate use 4 cylinders/month
Moisture: &lt;5.00ppm
THC: &lt;0.10ppm
Carbon Dioxide: &lt;1 ppm
Carbon Monoxide: &lt;1 ppm
Cylinder Type: 238 cubic feet (CF)
Cylinder Type: Steel
Airgas Part # AI UZ200 or equal
Bidding Part Number _____________________________________
</t>
    </r>
  </si>
  <si>
    <r>
      <rPr>
        <b/>
        <sz val="11"/>
        <rFont val="Calibri"/>
        <family val="2"/>
        <scheme val="minor"/>
      </rPr>
      <t xml:space="preserve">*Purchase* Nitrogen (UHP) Grade 5
High Pressure Analytical Gas 
</t>
    </r>
    <r>
      <rPr>
        <sz val="11"/>
        <rFont val="Calibri"/>
        <family val="2"/>
        <scheme val="minor"/>
      </rPr>
      <t xml:space="preserve">Approximate use 120 cylinders/month
Oxygen: &lt;1.00ppm
Moisture: &lt;1.00ppm
Total Hydrocarbons: &lt;0.50 ppm
Minimum Purity: 99.999%
Cylinder Type: 200 cubic feet (CF)
Cylinder Type: Steel
Airgas Part # NI UHP200 or equal
Bidding Part Number _____________________________________
</t>
    </r>
  </si>
  <si>
    <r>
      <rPr>
        <b/>
        <sz val="11"/>
        <rFont val="Calibri"/>
        <family val="2"/>
        <scheme val="minor"/>
      </rPr>
      <t xml:space="preserve">*Purchase* Helium (UHP) Grade 5
High Pressure Analytical Gas 
</t>
    </r>
    <r>
      <rPr>
        <sz val="11"/>
        <rFont val="Calibri"/>
        <family val="2"/>
        <scheme val="minor"/>
      </rPr>
      <t xml:space="preserve">Approximate use 48 cylinders/month
Moisture: &lt;0.20ppm
THC: &lt;0.10ppm
Oxygen: &lt;1.00ppm
Argon: &lt;0.50ppm
Nitrogen: &lt;1.00ppm
Carbon Dioxide: &lt;0.10ppm
Carbon Monoxide: &lt;0.10ppm
Minimum Purity: 99.999%
Cylinder Type: 300 cubic feet (CF)
Cylinder Type: Steel cylinder
Airgas Part # HE UHP300 or equal
Bidding Part Number _____________________________________
</t>
    </r>
  </si>
  <si>
    <r>
      <rPr>
        <b/>
        <sz val="11"/>
        <rFont val="Calibri"/>
        <family val="2"/>
        <scheme val="minor"/>
      </rPr>
      <t xml:space="preserve">*Purchase* Nitric Oxide in Nitrogen 
EPA Protocol Standard Mixture
</t>
    </r>
    <r>
      <rPr>
        <sz val="11"/>
        <rFont val="Calibri"/>
        <family val="2"/>
        <scheme val="minor"/>
      </rPr>
      <t xml:space="preserve">Gas Ratio: NO: 20 +\- 3 PPM
Cylinder Size: 80 cubic feet
Cylinder Type: Aluminum cylinder
Airgas Part # E02NI99E80A0225 or equal
Bidding Part Number _____________________________________
</t>
    </r>
  </si>
  <si>
    <r>
      <rPr>
        <b/>
        <sz val="11"/>
        <rFont val="Calibri"/>
        <family val="2"/>
        <scheme val="minor"/>
      </rPr>
      <t>*Purchase* Nitric Oxide in Nitrogen
EPA Protocol Standard Mixture</t>
    </r>
    <r>
      <rPr>
        <sz val="11"/>
        <rFont val="Calibri"/>
        <family val="2"/>
        <scheme val="minor"/>
      </rPr>
      <t xml:space="preserve">
Gas Ratio: NO: 20 +\- 3 PPM
Cylinder Size: 33 cubic feet
Cylinder Type: Aluminum cylinder
Airgas Part # E02NI99E33A0542 or equal
Bidding Part Number _____________________________________
</t>
    </r>
  </si>
  <si>
    <r>
      <rPr>
        <b/>
        <sz val="11"/>
        <rFont val="Calibri"/>
        <family val="2"/>
        <scheme val="minor"/>
      </rPr>
      <t>*Purchase* Sulfur Dioxide in Nitrogen</t>
    </r>
    <r>
      <rPr>
        <sz val="11"/>
        <rFont val="Calibri"/>
        <family val="2"/>
        <scheme val="minor"/>
      </rPr>
      <t xml:space="preserve">
</t>
    </r>
    <r>
      <rPr>
        <b/>
        <sz val="11"/>
        <rFont val="Calibri"/>
        <family val="2"/>
        <scheme val="minor"/>
      </rPr>
      <t>EPA Protocol Standard Mixture</t>
    </r>
    <r>
      <rPr>
        <sz val="11"/>
        <rFont val="Calibri"/>
        <family val="2"/>
        <scheme val="minor"/>
      </rPr>
      <t xml:space="preserve">
Gas Ratio: SO2: 50 +\- 3 PPM
Cylinder Size: 80 cubic feet
Cylinder Type: Aluminum cylinder
Airgas Part # E02NI99E80A0202 or equal
Bidding Part Number _____________________________________
</t>
    </r>
  </si>
  <si>
    <r>
      <rPr>
        <b/>
        <sz val="11"/>
        <rFont val="Calibri"/>
        <family val="2"/>
        <scheme val="minor"/>
      </rPr>
      <t>*Purchase* Sulfur Dioxide, Nitric Oxide in Nitrogen
EPA Protocol Standard Mixture</t>
    </r>
    <r>
      <rPr>
        <sz val="11"/>
        <rFont val="Calibri"/>
        <family val="2"/>
        <scheme val="minor"/>
      </rPr>
      <t xml:space="preserve">
Gas Ratio: SO2: 50 +\- 3 PPM 
Gas Ratio: NO: 20 +\- 3 PPM
Cylinder Size: 80 cubic feet
Cylinder Type: Aluminum cylinder
Airgas Part # E03NI99E80A00B8 or equal
Bidding Part Number _____________________________________
</t>
    </r>
  </si>
  <si>
    <r>
      <rPr>
        <b/>
        <sz val="11"/>
        <rFont val="Calibri"/>
        <family val="2"/>
        <scheme val="minor"/>
      </rPr>
      <t>*Purchase* Nitric Oxide, Carbon Monoxide in Nitrogen
EPA Protocol Standard Mixture</t>
    </r>
    <r>
      <rPr>
        <sz val="11"/>
        <rFont val="Calibri"/>
        <family val="2"/>
        <scheme val="minor"/>
      </rPr>
      <t xml:space="preserve">
Gas Ratio: NO: 20 +\- 3 PPM
Gas Ratio: CO: 500 +\- 20 PPM 
Cylinder Size: 80 cubic feet
Cylinder Type: Aluminum cylinder
Airgas Part # E03NI99E80A00B9 or equal
Bidding Part Number _____________________________________
</t>
    </r>
  </si>
  <si>
    <r>
      <rPr>
        <b/>
        <sz val="11"/>
        <rFont val="Calibri"/>
        <family val="2"/>
        <scheme val="minor"/>
      </rPr>
      <t>*Purchase* Hydrogen Sulfide in Nitrogen</t>
    </r>
    <r>
      <rPr>
        <sz val="11"/>
        <rFont val="Calibri"/>
        <family val="2"/>
        <scheme val="minor"/>
      </rPr>
      <t xml:space="preserve">
</t>
    </r>
    <r>
      <rPr>
        <b/>
        <sz val="11"/>
        <rFont val="Calibri"/>
        <family val="2"/>
        <scheme val="minor"/>
      </rPr>
      <t>EPA Protocol Standard Mixture</t>
    </r>
    <r>
      <rPr>
        <sz val="11"/>
        <rFont val="Calibri"/>
        <family val="2"/>
        <scheme val="minor"/>
      </rPr>
      <t xml:space="preserve">
Gas Ratio: H2S: 50 +\- 3 PPM
Cylinder Size: 80 cubic feet
Cylinder Type: Aluminum cylinder
Bidding Part Number _____________________________________
</t>
    </r>
  </si>
  <si>
    <r>
      <rPr>
        <b/>
        <sz val="11"/>
        <rFont val="Calibri"/>
        <family val="2"/>
        <scheme val="minor"/>
      </rPr>
      <t>*Purchase* Hydrogen Sulfide in Nitrogen</t>
    </r>
    <r>
      <rPr>
        <sz val="11"/>
        <rFont val="Calibri"/>
        <family val="2"/>
        <scheme val="minor"/>
      </rPr>
      <t xml:space="preserve">
</t>
    </r>
    <r>
      <rPr>
        <b/>
        <sz val="11"/>
        <rFont val="Calibri"/>
        <family val="2"/>
        <scheme val="minor"/>
      </rPr>
      <t>EPA Protocol Standard Mixture</t>
    </r>
    <r>
      <rPr>
        <sz val="11"/>
        <rFont val="Calibri"/>
        <family val="2"/>
        <scheme val="minor"/>
      </rPr>
      <t xml:space="preserve">
Gas Ratio: H2S: 20 +\- 3 PPM
Cylinder Size: 33 cubic feet
Cylinder Type: Aluminum cylinder
Bidding Part Number _____________________________________
</t>
    </r>
  </si>
  <si>
    <r>
      <rPr>
        <b/>
        <sz val="11"/>
        <rFont val="Calibri"/>
        <family val="2"/>
        <scheme val="minor"/>
      </rPr>
      <t>*Purchase* Sulfur Dioxide in Nitrogen
EPA Protocol Standard Mixture</t>
    </r>
    <r>
      <rPr>
        <sz val="11"/>
        <rFont val="Calibri"/>
        <family val="2"/>
        <scheme val="minor"/>
      </rPr>
      <t xml:space="preserve">
Gas Ratio: SO2: 10 +\- 2 PPM
Cylinder Size: 80 cubic feet
Cylinder Type: Aluminum cylinder
Airgas Part # E02NI99E80A0576 or equal
Bidding Part Number _____________________________________
</t>
    </r>
  </si>
  <si>
    <r>
      <rPr>
        <b/>
        <sz val="11"/>
        <rFont val="Calibri"/>
        <family val="2"/>
        <scheme val="minor"/>
      </rPr>
      <t>*Purchase* Ammonia in Nitrogen</t>
    </r>
    <r>
      <rPr>
        <sz val="11"/>
        <rFont val="Calibri"/>
        <family val="2"/>
        <scheme val="minor"/>
      </rPr>
      <t xml:space="preserve">
</t>
    </r>
    <r>
      <rPr>
        <b/>
        <sz val="11"/>
        <rFont val="Calibri"/>
        <family val="2"/>
        <scheme val="minor"/>
      </rPr>
      <t>EPA Protocol Standard Mixture</t>
    </r>
    <r>
      <rPr>
        <sz val="11"/>
        <rFont val="Calibri"/>
        <family val="2"/>
        <scheme val="minor"/>
      </rPr>
      <t xml:space="preserve">
Gas Ratio: NH3: 20 +\- 3 PPM
Cylinder Size: 33 cubic feet
Cylinder Type: Aluminum cylinder
Bidding Part Number _____________________________________
</t>
    </r>
  </si>
  <si>
    <r>
      <rPr>
        <b/>
        <sz val="11"/>
        <rFont val="Calibri"/>
        <family val="2"/>
        <scheme val="minor"/>
      </rPr>
      <t>*Purchase* Carbon Monoxide, Sulfur Dioxide in Nitrogen
EPA Protocol Standard Mixture</t>
    </r>
    <r>
      <rPr>
        <sz val="11"/>
        <rFont val="Calibri"/>
        <family val="2"/>
        <scheme val="minor"/>
      </rPr>
      <t xml:space="preserve">
Gas Ratio: CO: 500 ± 50 PPM Gas Ratio: SO2: 20 ± 3 PPM
Cylinder Size: 33 cubic feet
Cylinder Type: Aluminum cylinder
Airgas Part # E03NI99E33A00D9 or equal
Bidding Part Number _____________________________________
</t>
    </r>
  </si>
  <si>
    <r>
      <rPr>
        <b/>
        <sz val="11"/>
        <rFont val="Calibri"/>
        <family val="2"/>
        <scheme val="minor"/>
      </rPr>
      <t>*Purchase* Carbon Monoxide, Sulfur Dioxide, Nitric Oxide in Nitrogen</t>
    </r>
    <r>
      <rPr>
        <sz val="11"/>
        <rFont val="Calibri"/>
        <family val="2"/>
        <scheme val="minor"/>
      </rPr>
      <t xml:space="preserve">
</t>
    </r>
    <r>
      <rPr>
        <b/>
        <sz val="11"/>
        <rFont val="Calibri"/>
        <family val="2"/>
        <scheme val="minor"/>
      </rPr>
      <t>EPA Protocol Standard Mixture</t>
    </r>
    <r>
      <rPr>
        <sz val="11"/>
        <rFont val="Calibri"/>
        <family val="2"/>
        <scheme val="minor"/>
      </rPr>
      <t xml:space="preserve">
Gas Ratio: CO: 5000 ± 50 PPM
Gas Ratio: SO2: 50 ± 3 PPM
Gas Ratio: NO: 20 ± 3 PPM
Cylinder Size: 33 cubic feet
Cylinder Type: Aluminum cylinder
Airgas Part # E04NI99E33A0097 or equal
Bidding Part Number _____________________________________
</t>
    </r>
  </si>
  <si>
    <r>
      <rPr>
        <b/>
        <sz val="11"/>
        <rFont val="Calibri"/>
        <family val="2"/>
        <scheme val="minor"/>
      </rPr>
      <t>*Purchase* Carbon Monoxide, Nitric Oxide in Nitrogen
EPA Protocol Standard Mixture</t>
    </r>
    <r>
      <rPr>
        <sz val="11"/>
        <rFont val="Calibri"/>
        <family val="2"/>
        <scheme val="minor"/>
      </rPr>
      <t xml:space="preserve">
Gas Ratio: CO: 5000 ± 50 PPM
Gas Ratio: NO: 20 ± 3 PPM
Cylinder Size: 80 cubic feet
Cylinder Type: Aluminum cylinder
Airgas Part # E03NI99E80A00C0 or equal
Bidding Part Number _____________________________________
</t>
    </r>
  </si>
  <si>
    <r>
      <rPr>
        <b/>
        <sz val="11"/>
        <rFont val="Calibri"/>
        <family val="2"/>
        <scheme val="minor"/>
      </rPr>
      <t>*Purchase* Methane, Propane in Ultra Zero Air</t>
    </r>
    <r>
      <rPr>
        <sz val="11"/>
        <rFont val="Calibri"/>
        <family val="2"/>
        <scheme val="minor"/>
      </rPr>
      <t xml:space="preserve">
</t>
    </r>
    <r>
      <rPr>
        <b/>
        <sz val="11"/>
        <rFont val="Calibri"/>
        <family val="2"/>
        <scheme val="minor"/>
      </rPr>
      <t>EPA Protocol Standard Mixture</t>
    </r>
    <r>
      <rPr>
        <sz val="11"/>
        <rFont val="Calibri"/>
        <family val="2"/>
        <scheme val="minor"/>
      </rPr>
      <t xml:space="preserve">
Gas Ratio: ME: 2 ± 2% PPM 
Gas Ratio: PR: 1 ± 2% PPM
Cylinder Size: 33 cubic feet
Cylinder Type: Aluminum cylinder
Bidding Part Number _____________________________________
</t>
    </r>
  </si>
  <si>
    <r>
      <rPr>
        <b/>
        <sz val="11"/>
        <rFont val="Calibri"/>
        <family val="2"/>
        <scheme val="minor"/>
      </rPr>
      <t xml:space="preserve">*Purchase* Hydrogen (UHP) Grade 5
High Pressure Analytical Gas 
</t>
    </r>
    <r>
      <rPr>
        <sz val="11"/>
        <rFont val="Calibri"/>
        <family val="2"/>
        <scheme val="minor"/>
      </rPr>
      <t xml:space="preserve">Approximate use 100 cylinders/month
Oxygen: &lt;1.00ppm
Nitrogen: &lt;5.00ppm
Moisture: &lt;2.00ppm
Total Hydrocarbons: &lt;0.50ppm
Minimum Purity: 99.999%
Cylinder Type: 200 cubic feet (CF)
Cylinder Type: Steel
Airgas Part # HY UHP200 or equal
Bidding Part Number _____________________________________
</t>
    </r>
  </si>
  <si>
    <r>
      <rPr>
        <b/>
        <sz val="11"/>
        <rFont val="Calibri"/>
        <family val="2"/>
        <scheme val="minor"/>
      </rPr>
      <t xml:space="preserve">*Purchase* Hydrogen (UHP) Grade 5
High Pressure Analytical Gas 
</t>
    </r>
    <r>
      <rPr>
        <sz val="11"/>
        <rFont val="Calibri"/>
        <family val="2"/>
        <scheme val="minor"/>
      </rPr>
      <t xml:space="preserve">Approximate use 24 cylinders/month
Oxygen: &lt;1.00ppm
Nitrogen: &lt;5.00ppm
Moisture: &lt;2.00ppm
Total Hydrocarbons: &lt;0.50ppm
Minimum Purity: 99.999%
Cylinder Type: 300 cubic feet (CF)
Cylinder Type: Steel
Airgas Part # HY UHP300 or equal
Bidding Part Number _____________________________________
</t>
    </r>
  </si>
  <si>
    <r>
      <rPr>
        <b/>
        <sz val="11"/>
        <rFont val="Calibri"/>
        <family val="2"/>
        <scheme val="minor"/>
      </rPr>
      <t xml:space="preserve">*Rental* for Clusters
High Pressure Analytical Gas 
</t>
    </r>
    <r>
      <rPr>
        <sz val="11"/>
        <rFont val="Calibri"/>
        <family val="2"/>
        <scheme val="minor"/>
      </rPr>
      <t>Approximately 6 Clusters per month</t>
    </r>
    <r>
      <rPr>
        <b/>
        <sz val="11"/>
        <rFont val="Calibri"/>
        <family val="2"/>
        <scheme val="minor"/>
      </rPr>
      <t xml:space="preserve">
</t>
    </r>
    <r>
      <rPr>
        <sz val="11"/>
        <rFont val="Calibri"/>
        <family val="2"/>
        <scheme val="minor"/>
      </rPr>
      <t xml:space="preserve">
The monthly rental rate may be charged for each cluster provided from Line1 or Line 2. 
Unit price is per cluster, per month.</t>
    </r>
  </si>
  <si>
    <r>
      <rPr>
        <b/>
        <sz val="11"/>
        <rFont val="Calibri"/>
        <family val="2"/>
        <scheme val="minor"/>
      </rPr>
      <t>*Purchase* Methane, Propane in Ultra Zero Air</t>
    </r>
    <r>
      <rPr>
        <sz val="11"/>
        <rFont val="Calibri"/>
        <family val="2"/>
        <scheme val="minor"/>
      </rPr>
      <t xml:space="preserve">
EPA Protocol Standard Mixture
Gas Ratio: ME: 2 ± 2% PPM
Gas Ratio: PR: 1 ± 2% PPM
Cylinder Size: 150 cubic feet
Cylinder Type: Aluminum cylinder
Bidding Part Number _____________________________________
</t>
    </r>
  </si>
  <si>
    <r>
      <rPr>
        <b/>
        <sz val="11"/>
        <rFont val="Calibri"/>
        <family val="2"/>
        <scheme val="minor"/>
      </rPr>
      <t>*Rental* for single cylinders</t>
    </r>
    <r>
      <rPr>
        <sz val="11"/>
        <rFont val="Calibri"/>
        <family val="2"/>
        <scheme val="minor"/>
      </rPr>
      <t xml:space="preserve">
The monthly rate may be charged for each cylinder provided from Lines 4-26.
Unit price is per cylinder, per month.
</t>
    </r>
  </si>
  <si>
    <r>
      <rPr>
        <b/>
        <sz val="11"/>
        <rFont val="Calibri"/>
        <family val="2"/>
        <scheme val="minor"/>
      </rPr>
      <t xml:space="preserve">*Purchase* Helium Chromatographic Grade 6.0
High Pressure Analytical Gas 
</t>
    </r>
    <r>
      <rPr>
        <sz val="11"/>
        <rFont val="Calibri"/>
        <family val="2"/>
        <scheme val="minor"/>
      </rPr>
      <t xml:space="preserve">Approximate use 4 cylinders/month
Moisture: &lt;0.20ppm
THC: &lt;0.10ppm
Oxygen: &lt;1.00ppm
Argon: &lt;0.50ppm
Nitrogen: &lt;1.00ppm
Carbon Dioxide: &lt;0.10ppm
Carbon Monoxide: &lt;0.10ppm
Minimum Purity: &lt;99.9999%
Cylinder Type: 200 cubic feet (CF)
Cylinder Type: Steel cylinder
Airgas Part # HE CH200 or equal
Bidding Part Number _____________________________________
</t>
    </r>
  </si>
  <si>
    <r>
      <rPr>
        <b/>
        <sz val="11"/>
        <rFont val="Calibri"/>
        <family val="2"/>
        <scheme val="minor"/>
      </rPr>
      <t>*Purchase* Hydrogen Sulfide in Nitrogen 
EPA Protocol Standard Mixture</t>
    </r>
    <r>
      <rPr>
        <sz val="11"/>
        <rFont val="Calibri"/>
        <family val="2"/>
        <scheme val="minor"/>
      </rPr>
      <t xml:space="preserve">
Gas Ratio: H2S: 50 +\- 3 PPM
Cylinder Size: 33 cubic feet
Cylinder Type: Aluminum cylinder
Bidding Part Number _____________________________________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</si>
</sst>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8" x14ac:knownFonts="1">
    <font>
      <sz val="10"/>
      <color rgb="FF000000"/>
      <name val="Times New Roman"/>
      <charset val="204"/>
    </font>
    <font>
      <sz val="10"/>
      <color rgb="FF000000"/>
      <name val="Times New Roman"/>
      <family val="1"/>
    </font>
    <font>
      <b/>
      <sz val="11"/>
      <name val="Calibri"/>
      <family val="2"/>
      <scheme val="minor"/>
    </font>
    <font>
      <sz val="11"/>
      <color rgb="FF000000"/>
      <name val="Calibri"/>
      <family val="2"/>
      <scheme val="minor"/>
    </font>
    <font>
      <sz val="11"/>
      <name val="Calibri"/>
      <family val="2"/>
      <scheme val="minor"/>
    </font>
    <font>
      <sz val="11"/>
      <color indexed="8"/>
      <name val="Calibri"/>
      <family val="2"/>
      <scheme val="minor"/>
    </font>
    <font>
      <b/>
      <sz val="10"/>
      <color rgb="FF000000"/>
      <name val="Times New Roman"/>
      <family val="1"/>
    </font>
    <font>
      <b/>
      <sz val="10"/>
      <color rgb="FF00B0F0"/>
      <name val="Times New Roman"/>
      <family val="1"/>
    </font>
  </fonts>
  <fills count="3">
    <fill>
      <patternFill patternType="none"/>
    </fill>
    <fill>
      <patternFill patternType="gray125"/>
    </fill>
    <fill>
      <patternFill patternType="solid">
        <fgColor indexed="9"/>
        <b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applyFill="1" applyBorder="1" applyAlignment="1">
      <alignment horizontal="left" vertical="top"/>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44" fontId="3" fillId="0" borderId="1" xfId="0" applyNumberFormat="1" applyFont="1" applyFill="1" applyBorder="1" applyAlignment="1">
      <alignment vertical="top" shrinkToFit="1"/>
    </xf>
    <xf numFmtId="44" fontId="4" fillId="0" borderId="1" xfId="0" applyNumberFormat="1" applyFont="1" applyFill="1" applyBorder="1" applyAlignment="1">
      <alignment vertical="top" wrapText="1"/>
    </xf>
    <xf numFmtId="44" fontId="3" fillId="0" borderId="1" xfId="0" applyNumberFormat="1" applyFont="1" applyFill="1" applyBorder="1" applyAlignment="1">
      <alignment vertical="top" wrapText="1"/>
    </xf>
    <xf numFmtId="49" fontId="5" fillId="0" borderId="1" xfId="0" applyNumberFormat="1" applyFont="1" applyFill="1" applyBorder="1" applyAlignment="1">
      <alignment horizontal="center" vertical="top"/>
    </xf>
    <xf numFmtId="44" fontId="5" fillId="0" borderId="1" xfId="1" applyFont="1" applyFill="1" applyBorder="1" applyAlignment="1">
      <alignment horizontal="center" vertical="top"/>
    </xf>
    <xf numFmtId="49" fontId="5" fillId="2" borderId="1" xfId="0" applyNumberFormat="1" applyFont="1" applyFill="1" applyBorder="1" applyAlignment="1">
      <alignment horizontal="center" vertical="top"/>
    </xf>
    <xf numFmtId="44" fontId="5" fillId="2" borderId="1" xfId="1" applyFont="1" applyFill="1" applyBorder="1" applyAlignment="1">
      <alignment horizontal="center" vertical="top"/>
    </xf>
    <xf numFmtId="0" fontId="3" fillId="0" borderId="0" xfId="0" applyFont="1" applyFill="1" applyBorder="1" applyAlignment="1">
      <alignment horizontal="left" vertical="top"/>
    </xf>
    <xf numFmtId="0" fontId="4" fillId="0" borderId="1" xfId="0" applyFont="1" applyFill="1" applyBorder="1" applyAlignment="1">
      <alignment horizontal="left" vertical="center" wrapText="1"/>
    </xf>
    <xf numFmtId="0" fontId="3" fillId="0" borderId="0" xfId="0" applyFont="1" applyFill="1" applyBorder="1" applyAlignment="1">
      <alignment horizontal="center" vertical="top"/>
    </xf>
    <xf numFmtId="44" fontId="3" fillId="0" borderId="0" xfId="0" applyNumberFormat="1" applyFont="1" applyFill="1" applyBorder="1" applyAlignment="1">
      <alignment horizontal="left" vertical="top"/>
    </xf>
    <xf numFmtId="44" fontId="5" fillId="0" borderId="1" xfId="0" applyNumberFormat="1" applyFont="1" applyFill="1" applyBorder="1" applyAlignment="1">
      <alignment horizontal="center" vertical="top"/>
    </xf>
    <xf numFmtId="0" fontId="2" fillId="0" borderId="1" xfId="0" applyFont="1" applyFill="1" applyBorder="1" applyAlignment="1">
      <alignment horizontal="center" wrapText="1"/>
    </xf>
    <xf numFmtId="44" fontId="2" fillId="0" borderId="1" xfId="0" applyNumberFormat="1" applyFont="1" applyFill="1" applyBorder="1" applyAlignment="1">
      <alignment horizontal="center" wrapText="1"/>
    </xf>
    <xf numFmtId="0" fontId="5" fillId="2" borderId="1" xfId="0" applyNumberFormat="1" applyFont="1" applyFill="1" applyBorder="1" applyAlignment="1">
      <alignment horizontal="center" vertical="top"/>
    </xf>
    <xf numFmtId="0" fontId="2" fillId="0" borderId="1" xfId="0" applyNumberFormat="1" applyFont="1" applyFill="1" applyBorder="1" applyAlignment="1">
      <alignment horizontal="center" wrapText="1"/>
    </xf>
    <xf numFmtId="0" fontId="5" fillId="0" borderId="1" xfId="0" applyNumberFormat="1" applyFont="1" applyFill="1" applyBorder="1" applyAlignment="1">
      <alignment horizontal="center" vertical="top"/>
    </xf>
    <xf numFmtId="0" fontId="3" fillId="0" borderId="1" xfId="0" applyNumberFormat="1" applyFont="1" applyFill="1" applyBorder="1" applyAlignment="1">
      <alignment horizontal="center" vertical="top" shrinkToFit="1"/>
    </xf>
    <xf numFmtId="0" fontId="3"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164" fontId="0" fillId="0" borderId="0" xfId="0" applyNumberFormat="1" applyFill="1" applyBorder="1" applyAlignment="1">
      <alignment horizontal="left" vertical="top"/>
    </xf>
    <xf numFmtId="0" fontId="6" fillId="0" borderId="0" xfId="0" applyFont="1" applyFill="1" applyBorder="1" applyAlignment="1">
      <alignment horizontal="left" vertical="top"/>
    </xf>
    <xf numFmtId="0" fontId="4" fillId="2" borderId="1" xfId="0" applyNumberFormat="1" applyFont="1" applyFill="1" applyBorder="1" applyAlignment="1">
      <alignment horizontal="center" vertical="top"/>
    </xf>
    <xf numFmtId="44" fontId="4" fillId="2" borderId="1" xfId="1" applyFont="1" applyFill="1" applyBorder="1" applyAlignment="1">
      <alignment horizontal="center" vertical="top"/>
    </xf>
    <xf numFmtId="44" fontId="4" fillId="0" borderId="1" xfId="0" applyNumberFormat="1" applyFont="1" applyFill="1" applyBorder="1" applyAlignment="1">
      <alignment horizontal="center" vertical="top"/>
    </xf>
    <xf numFmtId="49" fontId="4" fillId="2" borderId="1" xfId="0" applyNumberFormat="1" applyFont="1" applyFill="1" applyBorder="1" applyAlignment="1">
      <alignment horizontal="center" vertical="top"/>
    </xf>
    <xf numFmtId="0" fontId="4" fillId="0" borderId="1" xfId="0" applyNumberFormat="1" applyFont="1" applyFill="1" applyBorder="1" applyAlignment="1">
      <alignment horizontal="center" vertical="top" shrinkToFit="1"/>
    </xf>
    <xf numFmtId="8" fontId="4" fillId="0" borderId="1" xfId="0" applyNumberFormat="1" applyFont="1" applyFill="1" applyBorder="1" applyAlignment="1">
      <alignment horizontal="center" vertical="top"/>
    </xf>
    <xf numFmtId="0" fontId="4" fillId="0" borderId="1" xfId="0" applyFont="1" applyFill="1" applyBorder="1" applyAlignment="1">
      <alignment horizontal="right" vertical="top" wrapText="1"/>
    </xf>
    <xf numFmtId="0" fontId="4" fillId="0" borderId="0" xfId="0" applyFont="1" applyFill="1" applyBorder="1" applyAlignment="1">
      <alignment horizontal="right" vertical="top" wrapText="1" indent="19"/>
    </xf>
    <xf numFmtId="0" fontId="7" fillId="0" borderId="0"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view="pageLayout" zoomScaleNormal="100" workbookViewId="0">
      <selection activeCell="G26" sqref="G26"/>
    </sheetView>
  </sheetViews>
  <sheetFormatPr defaultColWidth="9.33203125" defaultRowHeight="15" x14ac:dyDescent="0.2"/>
  <cols>
    <col min="1" max="1" width="5.5" style="12" bestFit="1" customWidth="1"/>
    <col min="2" max="2" width="70" style="10" customWidth="1"/>
    <col min="3" max="3" width="17.33203125" style="21" customWidth="1"/>
    <col min="4" max="4" width="11.5" style="12" bestFit="1" customWidth="1"/>
    <col min="5" max="5" width="12.33203125" style="13" bestFit="1" customWidth="1"/>
    <col min="6" max="6" width="20.6640625" style="13" bestFit="1" customWidth="1"/>
    <col min="7" max="16384" width="9.33203125" style="10"/>
  </cols>
  <sheetData>
    <row r="1" spans="1:6" ht="45" customHeight="1" x14ac:dyDescent="0.25">
      <c r="A1" s="15" t="s">
        <v>1</v>
      </c>
      <c r="B1" s="15" t="s">
        <v>2</v>
      </c>
      <c r="C1" s="18" t="s">
        <v>34</v>
      </c>
      <c r="D1" s="15" t="s">
        <v>5</v>
      </c>
      <c r="E1" s="16" t="s">
        <v>4</v>
      </c>
      <c r="F1" s="16" t="s">
        <v>6</v>
      </c>
    </row>
    <row r="2" spans="1:6" ht="255" x14ac:dyDescent="0.2">
      <c r="A2" s="8" t="s">
        <v>44</v>
      </c>
      <c r="B2" s="11" t="s">
        <v>47</v>
      </c>
      <c r="C2" s="17">
        <f>12*3</f>
        <v>36</v>
      </c>
      <c r="D2" s="9" t="s">
        <v>7</v>
      </c>
      <c r="E2" s="14"/>
      <c r="F2" s="4"/>
    </row>
    <row r="3" spans="1:6" ht="255" x14ac:dyDescent="0.2">
      <c r="A3" s="8" t="s">
        <v>8</v>
      </c>
      <c r="B3" s="11" t="s">
        <v>48</v>
      </c>
      <c r="C3" s="17">
        <f>12*3</f>
        <v>36</v>
      </c>
      <c r="D3" s="9" t="s">
        <v>7</v>
      </c>
      <c r="E3" s="14"/>
      <c r="F3" s="4"/>
    </row>
    <row r="4" spans="1:6" ht="135" x14ac:dyDescent="0.2">
      <c r="A4" s="28" t="s">
        <v>10</v>
      </c>
      <c r="B4" s="11" t="s">
        <v>67</v>
      </c>
      <c r="C4" s="25">
        <f>6*12</f>
        <v>72</v>
      </c>
      <c r="D4" s="9" t="s">
        <v>0</v>
      </c>
      <c r="E4" s="30"/>
      <c r="F4" s="4"/>
    </row>
    <row r="5" spans="1:6" ht="240" x14ac:dyDescent="0.2">
      <c r="A5" s="8" t="s">
        <v>9</v>
      </c>
      <c r="B5" s="11" t="s">
        <v>49</v>
      </c>
      <c r="C5" s="17">
        <f>12*4</f>
        <v>48</v>
      </c>
      <c r="D5" s="9" t="s">
        <v>3</v>
      </c>
      <c r="E5" s="14"/>
      <c r="F5" s="4"/>
    </row>
    <row r="6" spans="1:6" ht="240" x14ac:dyDescent="0.2">
      <c r="A6" s="8" t="s">
        <v>13</v>
      </c>
      <c r="B6" s="11" t="s">
        <v>50</v>
      </c>
      <c r="C6" s="25">
        <v>1440</v>
      </c>
      <c r="D6" s="26" t="s">
        <v>3</v>
      </c>
      <c r="E6" s="27"/>
      <c r="F6" s="4"/>
    </row>
    <row r="7" spans="1:6" ht="240" x14ac:dyDescent="0.2">
      <c r="A7" s="8" t="s">
        <v>14</v>
      </c>
      <c r="B7" s="11" t="s">
        <v>45</v>
      </c>
      <c r="C7" s="25">
        <f>12*12</f>
        <v>144</v>
      </c>
      <c r="D7" s="26" t="s">
        <v>3</v>
      </c>
      <c r="E7" s="27"/>
      <c r="F7" s="4"/>
    </row>
    <row r="8" spans="1:6" ht="255" x14ac:dyDescent="0.2">
      <c r="A8" s="8" t="s">
        <v>11</v>
      </c>
      <c r="B8" s="11" t="s">
        <v>66</v>
      </c>
      <c r="C8" s="25">
        <f>12*24</f>
        <v>288</v>
      </c>
      <c r="D8" s="26" t="s">
        <v>3</v>
      </c>
      <c r="E8" s="27"/>
      <c r="F8" s="4"/>
    </row>
    <row r="9" spans="1:6" ht="255" x14ac:dyDescent="0.2">
      <c r="A9" s="8" t="s">
        <v>15</v>
      </c>
      <c r="B9" s="11" t="s">
        <v>65</v>
      </c>
      <c r="C9" s="25">
        <f>100*12</f>
        <v>1200</v>
      </c>
      <c r="D9" s="26" t="s">
        <v>3</v>
      </c>
      <c r="E9" s="27"/>
      <c r="F9" s="4"/>
    </row>
    <row r="10" spans="1:6" ht="300" x14ac:dyDescent="0.2">
      <c r="A10" s="6" t="s">
        <v>16</v>
      </c>
      <c r="B10" s="11" t="s">
        <v>70</v>
      </c>
      <c r="C10" s="19">
        <f>12*4</f>
        <v>48</v>
      </c>
      <c r="D10" s="7" t="s">
        <v>3</v>
      </c>
      <c r="E10" s="14"/>
      <c r="F10" s="4"/>
    </row>
    <row r="11" spans="1:6" ht="300" x14ac:dyDescent="0.2">
      <c r="A11" s="6" t="s">
        <v>17</v>
      </c>
      <c r="B11" s="11" t="s">
        <v>51</v>
      </c>
      <c r="C11" s="19">
        <f>12*48</f>
        <v>576</v>
      </c>
      <c r="D11" s="7" t="s">
        <v>3</v>
      </c>
      <c r="E11" s="14"/>
      <c r="F11" s="4"/>
    </row>
    <row r="12" spans="1:6" ht="300" x14ac:dyDescent="0.2">
      <c r="A12" s="8" t="s">
        <v>18</v>
      </c>
      <c r="B12" s="11" t="s">
        <v>46</v>
      </c>
      <c r="C12" s="25">
        <f>12*6</f>
        <v>72</v>
      </c>
      <c r="D12" s="26" t="s">
        <v>3</v>
      </c>
      <c r="E12" s="27"/>
      <c r="F12" s="4"/>
    </row>
    <row r="13" spans="1:6" ht="150" x14ac:dyDescent="0.2">
      <c r="A13" s="8" t="s">
        <v>12</v>
      </c>
      <c r="B13" s="1" t="s">
        <v>52</v>
      </c>
      <c r="C13" s="29">
        <v>5</v>
      </c>
      <c r="D13" s="2" t="s">
        <v>3</v>
      </c>
      <c r="E13" s="3"/>
      <c r="F13" s="4"/>
    </row>
    <row r="14" spans="1:6" ht="150" x14ac:dyDescent="0.2">
      <c r="A14" s="8" t="s">
        <v>20</v>
      </c>
      <c r="B14" s="1" t="s">
        <v>53</v>
      </c>
      <c r="C14" s="20">
        <v>4</v>
      </c>
      <c r="D14" s="2" t="s">
        <v>3</v>
      </c>
      <c r="E14" s="3"/>
      <c r="F14" s="4"/>
    </row>
    <row r="15" spans="1:6" ht="150" x14ac:dyDescent="0.2">
      <c r="A15" s="8" t="s">
        <v>21</v>
      </c>
      <c r="B15" s="1" t="s">
        <v>54</v>
      </c>
      <c r="C15" s="20">
        <v>5</v>
      </c>
      <c r="D15" s="2" t="s">
        <v>3</v>
      </c>
      <c r="E15" s="3"/>
      <c r="F15" s="4"/>
    </row>
    <row r="16" spans="1:6" ht="165" x14ac:dyDescent="0.2">
      <c r="A16" s="8" t="s">
        <v>22</v>
      </c>
      <c r="B16" s="1" t="s">
        <v>55</v>
      </c>
      <c r="C16" s="20">
        <v>1</v>
      </c>
      <c r="D16" s="2" t="s">
        <v>3</v>
      </c>
      <c r="E16" s="4"/>
      <c r="F16" s="4"/>
    </row>
    <row r="17" spans="1:6" ht="165" x14ac:dyDescent="0.2">
      <c r="A17" s="8" t="s">
        <v>23</v>
      </c>
      <c r="B17" s="1" t="s">
        <v>56</v>
      </c>
      <c r="C17" s="20">
        <v>1</v>
      </c>
      <c r="D17" s="2" t="s">
        <v>3</v>
      </c>
      <c r="E17" s="4"/>
      <c r="F17" s="3"/>
    </row>
    <row r="18" spans="1:6" ht="135" x14ac:dyDescent="0.2">
      <c r="A18" s="8" t="s">
        <v>24</v>
      </c>
      <c r="B18" s="1" t="s">
        <v>71</v>
      </c>
      <c r="C18" s="20">
        <v>1</v>
      </c>
      <c r="D18" s="2" t="s">
        <v>3</v>
      </c>
      <c r="E18" s="4"/>
      <c r="F18" s="3"/>
    </row>
    <row r="19" spans="1:6" ht="135" x14ac:dyDescent="0.2">
      <c r="A19" s="8" t="s">
        <v>25</v>
      </c>
      <c r="B19" s="1" t="s">
        <v>57</v>
      </c>
      <c r="C19" s="20">
        <v>3</v>
      </c>
      <c r="D19" s="2" t="s">
        <v>3</v>
      </c>
      <c r="E19" s="4"/>
      <c r="F19" s="3"/>
    </row>
    <row r="20" spans="1:6" ht="135" x14ac:dyDescent="0.2">
      <c r="A20" s="8" t="s">
        <v>26</v>
      </c>
      <c r="B20" s="1" t="s">
        <v>58</v>
      </c>
      <c r="C20" s="20">
        <v>2</v>
      </c>
      <c r="D20" s="2" t="s">
        <v>3</v>
      </c>
      <c r="E20" s="4"/>
      <c r="F20" s="3"/>
    </row>
    <row r="21" spans="1:6" ht="150" x14ac:dyDescent="0.2">
      <c r="A21" s="8" t="s">
        <v>27</v>
      </c>
      <c r="B21" s="1" t="s">
        <v>59</v>
      </c>
      <c r="C21" s="20">
        <v>1</v>
      </c>
      <c r="D21" s="2" t="s">
        <v>3</v>
      </c>
      <c r="E21" s="4"/>
      <c r="F21" s="3"/>
    </row>
    <row r="22" spans="1:6" ht="135" x14ac:dyDescent="0.2">
      <c r="A22" s="8" t="s">
        <v>28</v>
      </c>
      <c r="B22" s="1" t="s">
        <v>60</v>
      </c>
      <c r="C22" s="20">
        <v>4</v>
      </c>
      <c r="D22" s="2" t="s">
        <v>3</v>
      </c>
      <c r="E22" s="4"/>
      <c r="F22" s="3"/>
    </row>
    <row r="23" spans="1:6" ht="150" x14ac:dyDescent="0.2">
      <c r="A23" s="8" t="s">
        <v>29</v>
      </c>
      <c r="B23" s="1" t="s">
        <v>61</v>
      </c>
      <c r="C23" s="20">
        <v>2</v>
      </c>
      <c r="D23" s="2" t="s">
        <v>3</v>
      </c>
      <c r="E23" s="4"/>
      <c r="F23" s="3"/>
    </row>
    <row r="24" spans="1:6" ht="195" x14ac:dyDescent="0.2">
      <c r="A24" s="8" t="s">
        <v>30</v>
      </c>
      <c r="B24" s="1" t="s">
        <v>62</v>
      </c>
      <c r="C24" s="20">
        <v>1</v>
      </c>
      <c r="D24" s="2" t="s">
        <v>3</v>
      </c>
      <c r="E24" s="4"/>
      <c r="F24" s="3"/>
    </row>
    <row r="25" spans="1:6" ht="165" x14ac:dyDescent="0.2">
      <c r="A25" s="8" t="s">
        <v>19</v>
      </c>
      <c r="B25" s="1" t="s">
        <v>63</v>
      </c>
      <c r="C25" s="20">
        <v>1</v>
      </c>
      <c r="D25" s="2" t="s">
        <v>3</v>
      </c>
      <c r="E25" s="4"/>
      <c r="F25" s="3"/>
    </row>
    <row r="26" spans="1:6" ht="150" x14ac:dyDescent="0.2">
      <c r="A26" s="8" t="s">
        <v>31</v>
      </c>
      <c r="B26" s="1" t="s">
        <v>64</v>
      </c>
      <c r="C26" s="20">
        <v>6</v>
      </c>
      <c r="D26" s="2" t="s">
        <v>3</v>
      </c>
      <c r="E26" s="4"/>
      <c r="F26" s="3"/>
    </row>
    <row r="27" spans="1:6" ht="150" x14ac:dyDescent="0.2">
      <c r="A27" s="8" t="s">
        <v>32</v>
      </c>
      <c r="B27" s="1" t="s">
        <v>68</v>
      </c>
      <c r="C27" s="29">
        <v>15</v>
      </c>
      <c r="D27" s="2" t="s">
        <v>3</v>
      </c>
      <c r="E27" s="4"/>
      <c r="F27" s="3"/>
    </row>
    <row r="28" spans="1:6" ht="105" x14ac:dyDescent="0.2">
      <c r="A28" s="8" t="s">
        <v>33</v>
      </c>
      <c r="B28" s="1" t="s">
        <v>69</v>
      </c>
      <c r="C28" s="20">
        <v>3680</v>
      </c>
      <c r="D28" s="2" t="s">
        <v>0</v>
      </c>
      <c r="E28" s="4"/>
      <c r="F28" s="3"/>
    </row>
    <row r="29" spans="1:6" ht="16.5" customHeight="1" x14ac:dyDescent="0.2">
      <c r="A29" s="31"/>
      <c r="B29" s="31"/>
      <c r="C29" s="31"/>
      <c r="D29" s="31"/>
      <c r="E29" s="31"/>
      <c r="F29" s="5">
        <f>SUM(F2:F28)</f>
        <v>0</v>
      </c>
    </row>
    <row r="30" spans="1:6" ht="16.5" customHeight="1" x14ac:dyDescent="0.2">
      <c r="A30" s="32"/>
      <c r="B30" s="32"/>
      <c r="C30" s="32"/>
      <c r="D30" s="32"/>
      <c r="E30" s="32"/>
      <c r="F30" s="32"/>
    </row>
  </sheetData>
  <mergeCells count="2">
    <mergeCell ref="A29:E29"/>
    <mergeCell ref="A30:F30"/>
  </mergeCells>
  <printOptions horizontalCentered="1"/>
  <pageMargins left="0.25" right="0.25" top="0.75" bottom="0.75" header="0.3" footer="0.3"/>
  <pageSetup scale="65" orientation="portrait" r:id="rId1"/>
  <headerFooter>
    <oddHeader xml:space="preserve">&amp;C&amp;"Arial,Bold"RFx #3000023173                  
High Pressure Analytical Gases and Field Gases
Louisiana Department of Environmental Quality (LDEQ)
Attachment C - Price Sheet  </oddHeader>
    <oddFooter>&amp;C&amp;"Times New Roman,Bold"Page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120" zoomScaleNormal="120" workbookViewId="0">
      <selection activeCell="A5" sqref="A5"/>
    </sheetView>
  </sheetViews>
  <sheetFormatPr defaultRowHeight="12.75" x14ac:dyDescent="0.2"/>
  <cols>
    <col min="1" max="1" width="33.83203125" bestFit="1" customWidth="1"/>
  </cols>
  <sheetData>
    <row r="1" spans="1:3" ht="96.75" customHeight="1" x14ac:dyDescent="0.2">
      <c r="A1" s="33" t="s">
        <v>43</v>
      </c>
      <c r="B1" s="33"/>
      <c r="C1" s="33"/>
    </row>
    <row r="3" spans="1:3" x14ac:dyDescent="0.2">
      <c r="A3" s="24" t="s">
        <v>2</v>
      </c>
      <c r="B3" s="24" t="s">
        <v>36</v>
      </c>
      <c r="C3" s="24" t="s">
        <v>5</v>
      </c>
    </row>
    <row r="4" spans="1:3" x14ac:dyDescent="0.2">
      <c r="A4" s="22" t="s">
        <v>35</v>
      </c>
      <c r="B4" s="23">
        <v>36.049999999999997</v>
      </c>
      <c r="C4" s="22" t="s">
        <v>37</v>
      </c>
    </row>
    <row r="5" spans="1:3" x14ac:dyDescent="0.2">
      <c r="A5" s="22" t="s">
        <v>38</v>
      </c>
      <c r="B5" s="23">
        <v>4.5</v>
      </c>
      <c r="C5" s="22" t="s">
        <v>37</v>
      </c>
    </row>
    <row r="6" spans="1:3" x14ac:dyDescent="0.2">
      <c r="A6" s="22" t="s">
        <v>39</v>
      </c>
      <c r="B6" s="23">
        <v>4.5</v>
      </c>
      <c r="C6" s="22" t="s">
        <v>37</v>
      </c>
    </row>
    <row r="7" spans="1:3" x14ac:dyDescent="0.2">
      <c r="A7" s="22" t="s">
        <v>42</v>
      </c>
      <c r="B7" s="23">
        <v>4.5</v>
      </c>
      <c r="C7" s="22" t="s">
        <v>37</v>
      </c>
    </row>
    <row r="8" spans="1:3" x14ac:dyDescent="0.2">
      <c r="A8" s="22" t="s">
        <v>41</v>
      </c>
      <c r="B8" s="23">
        <v>4.5</v>
      </c>
      <c r="C8" s="22" t="s">
        <v>37</v>
      </c>
    </row>
    <row r="9" spans="1:3" x14ac:dyDescent="0.2">
      <c r="A9" s="22" t="s">
        <v>40</v>
      </c>
      <c r="B9" s="23">
        <v>4.5</v>
      </c>
      <c r="C9" s="22" t="s">
        <v>37</v>
      </c>
    </row>
    <row r="10" spans="1:3" x14ac:dyDescent="0.2">
      <c r="B10" s="23"/>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Cylinder Rental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Karyn Andrews</dc:creator>
  <cp:lastModifiedBy>Marissa Tubbs</cp:lastModifiedBy>
  <cp:lastPrinted>2024-06-18T14:56:27Z</cp:lastPrinted>
  <dcterms:created xsi:type="dcterms:W3CDTF">2022-04-06T14:15:52Z</dcterms:created>
  <dcterms:modified xsi:type="dcterms:W3CDTF">2024-06-18T14:56:31Z</dcterms:modified>
</cp:coreProperties>
</file>